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<sst xmlns="http://schemas.openxmlformats.org/spreadsheetml/2006/main" count="337" uniqueCount="205">
  <si>
    <r>
      <t>2017</t>
    </r>
    <r>
      <rPr>
        <b/>
        <sz val="16"/>
        <rFont val="宋体"/>
        <family val="0"/>
      </rPr>
      <t>年音乐学院研究生招生复试成绩信息表</t>
    </r>
  </si>
  <si>
    <t>音乐与舞蹈学</t>
  </si>
  <si>
    <t>序号</t>
  </si>
  <si>
    <t>考生编号</t>
  </si>
  <si>
    <t>考生姓名</t>
  </si>
  <si>
    <t>专业面试</t>
  </si>
  <si>
    <t>英语口语</t>
  </si>
  <si>
    <t>笔试</t>
  </si>
  <si>
    <t>复试总分</t>
  </si>
  <si>
    <r>
      <t>复试</t>
    </r>
    <r>
      <rPr>
        <sz val="10"/>
        <rFont val="Arial"/>
        <family val="2"/>
      </rPr>
      <t>30%</t>
    </r>
  </si>
  <si>
    <t>初试总分</t>
  </si>
  <si>
    <r>
      <t>初试</t>
    </r>
    <r>
      <rPr>
        <sz val="10"/>
        <rFont val="Arial"/>
        <family val="2"/>
      </rPr>
      <t>70%</t>
    </r>
  </si>
  <si>
    <t>最终成绩</t>
  </si>
  <si>
    <t>拟录取意见</t>
  </si>
  <si>
    <t>备注</t>
  </si>
  <si>
    <t>105117117302918</t>
  </si>
  <si>
    <t>彭竞瑶</t>
  </si>
  <si>
    <t>392</t>
  </si>
  <si>
    <t>拟录取</t>
  </si>
  <si>
    <t>105117117409974</t>
  </si>
  <si>
    <t>范迎</t>
  </si>
  <si>
    <t>105117117302928</t>
  </si>
  <si>
    <t>罗梓涵</t>
  </si>
  <si>
    <t>398</t>
  </si>
  <si>
    <t>105117117302900</t>
  </si>
  <si>
    <t>张思妤</t>
  </si>
  <si>
    <t>393</t>
  </si>
  <si>
    <t>105117117302856</t>
  </si>
  <si>
    <t>严芸芸</t>
  </si>
  <si>
    <t>382</t>
  </si>
  <si>
    <t>105117117409977</t>
  </si>
  <si>
    <t>谭莹</t>
  </si>
  <si>
    <t>387</t>
  </si>
  <si>
    <t>105117117302912</t>
  </si>
  <si>
    <t>龚雅琪</t>
  </si>
  <si>
    <t>385</t>
  </si>
  <si>
    <t>105117117409953</t>
  </si>
  <si>
    <t>韩雪儿</t>
  </si>
  <si>
    <t>381</t>
  </si>
  <si>
    <t>105117117409965</t>
  </si>
  <si>
    <t>周蕾</t>
  </si>
  <si>
    <t>388</t>
  </si>
  <si>
    <t>105117117302924</t>
  </si>
  <si>
    <t>杨怡雯</t>
  </si>
  <si>
    <t>377</t>
  </si>
  <si>
    <t>105117117409954</t>
  </si>
  <si>
    <t>伍娅萌</t>
  </si>
  <si>
    <t>379</t>
  </si>
  <si>
    <t>105117117302926</t>
  </si>
  <si>
    <t>刘圆琦</t>
  </si>
  <si>
    <t>372</t>
  </si>
  <si>
    <t>105117117302872</t>
  </si>
  <si>
    <t>张茜</t>
  </si>
  <si>
    <t>105117117409961</t>
  </si>
  <si>
    <t>蔡娟</t>
  </si>
  <si>
    <t>362</t>
  </si>
  <si>
    <t>105117117302884</t>
  </si>
  <si>
    <t>赵双</t>
  </si>
  <si>
    <t>105117117302873</t>
  </si>
  <si>
    <t>王雪</t>
  </si>
  <si>
    <t>375</t>
  </si>
  <si>
    <t>105117117409975</t>
  </si>
  <si>
    <t>付朝丽</t>
  </si>
  <si>
    <t>359</t>
  </si>
  <si>
    <t>105117117302906</t>
  </si>
  <si>
    <t>张戈</t>
  </si>
  <si>
    <t>105117117302895</t>
  </si>
  <si>
    <t>戴心</t>
  </si>
  <si>
    <t>357</t>
  </si>
  <si>
    <t>105117117302921</t>
  </si>
  <si>
    <t>蒋艳玲</t>
  </si>
  <si>
    <t>105117117302864</t>
  </si>
  <si>
    <t>段晓柯</t>
  </si>
  <si>
    <t>未录取</t>
  </si>
  <si>
    <t>105117117302902</t>
  </si>
  <si>
    <t>孙飞虎</t>
  </si>
  <si>
    <t>105117117409971</t>
  </si>
  <si>
    <t>贾怡宁</t>
  </si>
  <si>
    <t>367</t>
  </si>
  <si>
    <t>105117117302869</t>
  </si>
  <si>
    <t>杨斐然</t>
  </si>
  <si>
    <t>105117117409970</t>
  </si>
  <si>
    <t>柏兰琳</t>
  </si>
  <si>
    <t>368</t>
  </si>
  <si>
    <t>105117117302875</t>
  </si>
  <si>
    <t>肖愚</t>
  </si>
  <si>
    <t>335</t>
  </si>
  <si>
    <t>少数民族骨干</t>
  </si>
  <si>
    <t>105117317302877</t>
  </si>
  <si>
    <t>佟艳</t>
  </si>
  <si>
    <t>318</t>
  </si>
  <si>
    <t>单独考试</t>
  </si>
  <si>
    <t>105117317302878</t>
  </si>
  <si>
    <t>刘珍珍</t>
  </si>
  <si>
    <t>262</t>
  </si>
  <si>
    <t>105117317302879</t>
  </si>
  <si>
    <t>吴悠</t>
  </si>
  <si>
    <t>404</t>
  </si>
  <si>
    <t>105117317302876</t>
  </si>
  <si>
    <t>宋佳</t>
  </si>
  <si>
    <t>361</t>
  </si>
  <si>
    <t>105117117302853</t>
  </si>
  <si>
    <t>向笑</t>
  </si>
  <si>
    <t>353</t>
  </si>
  <si>
    <t>105117117302874</t>
  </si>
  <si>
    <t>田腾飞</t>
  </si>
  <si>
    <t>351</t>
  </si>
  <si>
    <t>105117117302914</t>
  </si>
  <si>
    <t>宋美乐</t>
  </si>
  <si>
    <t>349</t>
  </si>
  <si>
    <t>105117117302859</t>
  </si>
  <si>
    <t>李倩文</t>
  </si>
  <si>
    <t>354</t>
  </si>
  <si>
    <t>音乐</t>
  </si>
  <si>
    <t>105117117302989</t>
  </si>
  <si>
    <t>陈曦</t>
  </si>
  <si>
    <t>105117117303035</t>
  </si>
  <si>
    <t>彭小璇</t>
  </si>
  <si>
    <t>391</t>
  </si>
  <si>
    <t>105117117302995</t>
  </si>
  <si>
    <t>周汉章</t>
  </si>
  <si>
    <t>105117117303021</t>
  </si>
  <si>
    <t>周士越</t>
  </si>
  <si>
    <t>105117117302975</t>
  </si>
  <si>
    <t>袁蒙蒙</t>
  </si>
  <si>
    <t>105117117302956</t>
  </si>
  <si>
    <t>柳慕慧</t>
  </si>
  <si>
    <t>105117117303010</t>
  </si>
  <si>
    <t>马天娇</t>
  </si>
  <si>
    <t>105117117302993</t>
  </si>
  <si>
    <t>段媛园</t>
  </si>
  <si>
    <t>105117117302979</t>
  </si>
  <si>
    <t>王琴</t>
  </si>
  <si>
    <t>105117117303002</t>
  </si>
  <si>
    <t>赵维佳</t>
  </si>
  <si>
    <t>105117117302964</t>
  </si>
  <si>
    <t>何欣韵</t>
  </si>
  <si>
    <t>384</t>
  </si>
  <si>
    <t>105117117303060</t>
  </si>
  <si>
    <t>黄梦源</t>
  </si>
  <si>
    <t>105117117303050</t>
  </si>
  <si>
    <t>曹宁</t>
  </si>
  <si>
    <t>355</t>
  </si>
  <si>
    <t>105117117303023</t>
  </si>
  <si>
    <t>胡筠</t>
  </si>
  <si>
    <t>363</t>
  </si>
  <si>
    <t>105117117303053</t>
  </si>
  <si>
    <t>刘雯</t>
  </si>
  <si>
    <t>373</t>
  </si>
  <si>
    <t>105117117303024</t>
  </si>
  <si>
    <t>童佳雪</t>
  </si>
  <si>
    <t>105117117303015</t>
  </si>
  <si>
    <t>陈啸</t>
  </si>
  <si>
    <t>105117117302987</t>
  </si>
  <si>
    <t>余婉睿</t>
  </si>
  <si>
    <t>365</t>
  </si>
  <si>
    <t>105117117302966</t>
  </si>
  <si>
    <t>张驰</t>
  </si>
  <si>
    <t>105117117303004</t>
  </si>
  <si>
    <t>姜雅丽</t>
  </si>
  <si>
    <t>105117117303008</t>
  </si>
  <si>
    <t>余梦瑾</t>
  </si>
  <si>
    <t>350</t>
  </si>
  <si>
    <t>105117117302971</t>
  </si>
  <si>
    <t>蔡丹丽</t>
  </si>
  <si>
    <t>105117117303046</t>
  </si>
  <si>
    <t>郑力</t>
  </si>
  <si>
    <t>105117117303017</t>
  </si>
  <si>
    <t>周思文</t>
  </si>
  <si>
    <t>352</t>
  </si>
  <si>
    <t>105117117302933</t>
  </si>
  <si>
    <t>李泓霖</t>
  </si>
  <si>
    <t>105117117302937</t>
  </si>
  <si>
    <t>欧阳润泽</t>
  </si>
  <si>
    <t>105117117302941</t>
  </si>
  <si>
    <t>周楠</t>
  </si>
  <si>
    <t>105117117303066</t>
  </si>
  <si>
    <t>雷喻歌</t>
  </si>
  <si>
    <t>105117117303018</t>
  </si>
  <si>
    <t>王钟金童</t>
  </si>
  <si>
    <t>105117117303031</t>
  </si>
  <si>
    <t>高瑜斌</t>
  </si>
  <si>
    <t>348</t>
  </si>
  <si>
    <t>105117117302959</t>
  </si>
  <si>
    <t>黄书华</t>
  </si>
  <si>
    <t>345</t>
  </si>
  <si>
    <t>105117117303052</t>
  </si>
  <si>
    <t>王文凯</t>
  </si>
  <si>
    <t>105117117303013</t>
  </si>
  <si>
    <t>梁吉</t>
  </si>
  <si>
    <t>338</t>
  </si>
  <si>
    <t>105117117302967</t>
  </si>
  <si>
    <t>童燕燕</t>
  </si>
  <si>
    <t>341</t>
  </si>
  <si>
    <t>退役大学生士兵</t>
  </si>
  <si>
    <t>学科教学（音乐）</t>
  </si>
  <si>
    <t>105117117302891</t>
  </si>
  <si>
    <t>魏思源</t>
  </si>
  <si>
    <t>院内调剂</t>
  </si>
  <si>
    <t>105117117302890</t>
  </si>
  <si>
    <t>赵向贤</t>
  </si>
  <si>
    <t>105117117302887</t>
  </si>
  <si>
    <t>王钊</t>
  </si>
  <si>
    <t>注：复试总成绩（满分100分）构成：英语占20%、曲式与作品分析占30%、专业方向复试科目占50%。录取总成绩计算公式为：总成绩=（初试总成绩÷5）×70%+复试总成绩×30%</t>
  </si>
  <si>
    <t>拟录取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</si>
</sst>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8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76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workbookViewId="0" topLeftCell="A1">
      <selection activeCell="M13" sqref="M13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9.57421875" style="0" customWidth="1"/>
    <col min="4" max="5" width="9.140625" style="1" customWidth="1"/>
    <col min="6" max="6" width="8.00390625" style="1" customWidth="1"/>
    <col min="7" max="8" width="9.140625" style="1" customWidth="1"/>
    <col min="10" max="11" width="9.140625" style="1" customWidth="1"/>
    <col min="12" max="12" width="8.00390625" style="1" customWidth="1"/>
    <col min="13" max="13" width="13.8515625" style="0" customWidth="1"/>
    <col min="14" max="14" width="12.421875" style="0" customWidth="1"/>
  </cols>
  <sheetData>
    <row r="1" spans="1:13" ht="21">
      <c r="A1" s="17" t="s">
        <v>0</v>
      </c>
      <c r="B1" s="17"/>
      <c r="C1" s="17"/>
      <c r="D1" s="18"/>
      <c r="E1" s="18"/>
      <c r="F1" s="18"/>
      <c r="G1" s="18"/>
      <c r="H1" s="18"/>
      <c r="I1" s="17"/>
      <c r="J1" s="18"/>
      <c r="K1" s="18"/>
      <c r="L1" s="18"/>
      <c r="M1" s="17"/>
    </row>
    <row r="2" spans="1:13" ht="21">
      <c r="A2" s="19" t="s">
        <v>1</v>
      </c>
      <c r="B2" s="17"/>
      <c r="C2" s="17"/>
      <c r="D2" s="18"/>
      <c r="E2" s="18"/>
      <c r="F2" s="18"/>
      <c r="G2" s="18"/>
      <c r="H2" s="18"/>
      <c r="I2" s="17"/>
      <c r="J2" s="18"/>
      <c r="K2" s="18"/>
      <c r="L2" s="18"/>
      <c r="M2" s="17"/>
    </row>
    <row r="3" spans="1:13" ht="25.5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2" t="s">
        <v>10</v>
      </c>
      <c r="J3" s="5" t="s">
        <v>11</v>
      </c>
      <c r="K3" s="5" t="s">
        <v>12</v>
      </c>
      <c r="L3" s="11" t="s">
        <v>13</v>
      </c>
      <c r="M3" s="2" t="s">
        <v>14</v>
      </c>
    </row>
    <row r="4" spans="1:13" ht="14.25">
      <c r="A4" s="6">
        <v>1</v>
      </c>
      <c r="B4" s="3" t="s">
        <v>15</v>
      </c>
      <c r="C4" s="3" t="s">
        <v>16</v>
      </c>
      <c r="D4" s="7">
        <v>89</v>
      </c>
      <c r="E4" s="7">
        <v>91.3333333333333</v>
      </c>
      <c r="F4" s="7">
        <v>84</v>
      </c>
      <c r="G4" s="8">
        <v>87.9666666666667</v>
      </c>
      <c r="H4" s="8">
        <f>G4*30%</f>
        <v>26.390000000000008</v>
      </c>
      <c r="I4" s="3" t="s">
        <v>17</v>
      </c>
      <c r="J4" s="8">
        <f>I4/5*0.7</f>
        <v>54.88</v>
      </c>
      <c r="K4" s="8">
        <f>H4+J4</f>
        <v>81.27000000000001</v>
      </c>
      <c r="L4" s="12" t="s">
        <v>18</v>
      </c>
      <c r="M4" s="6"/>
    </row>
    <row r="5" spans="1:13" ht="14.25">
      <c r="A5" s="6">
        <v>2</v>
      </c>
      <c r="B5" s="3" t="s">
        <v>19</v>
      </c>
      <c r="C5" s="3" t="s">
        <v>20</v>
      </c>
      <c r="D5" s="7">
        <v>84.43</v>
      </c>
      <c r="E5" s="7">
        <v>82.6666666666667</v>
      </c>
      <c r="F5" s="7">
        <v>91</v>
      </c>
      <c r="G5" s="8">
        <v>86.0483333333333</v>
      </c>
      <c r="H5" s="8">
        <f>G5*30%</f>
        <v>25.814499999999992</v>
      </c>
      <c r="I5" s="3" t="s">
        <v>17</v>
      </c>
      <c r="J5" s="8">
        <f>I5/5*0.7</f>
        <v>54.88</v>
      </c>
      <c r="K5" s="8">
        <f>H5+J5</f>
        <v>80.69449999999999</v>
      </c>
      <c r="L5" s="12" t="s">
        <v>18</v>
      </c>
      <c r="M5" s="6"/>
    </row>
    <row r="6" spans="1:13" ht="14.25">
      <c r="A6" s="6">
        <v>3</v>
      </c>
      <c r="B6" s="3" t="s">
        <v>21</v>
      </c>
      <c r="C6" s="3" t="s">
        <v>22</v>
      </c>
      <c r="D6" s="7">
        <v>86.86</v>
      </c>
      <c r="E6" s="7">
        <v>86.3333333333333</v>
      </c>
      <c r="F6" s="7">
        <v>71</v>
      </c>
      <c r="G6" s="8">
        <v>81.9966666666667</v>
      </c>
      <c r="H6" s="8">
        <f>G6*30%</f>
        <v>24.599000000000007</v>
      </c>
      <c r="I6" s="3" t="s">
        <v>23</v>
      </c>
      <c r="J6" s="8">
        <f>I6/5*0.7</f>
        <v>55.71999999999999</v>
      </c>
      <c r="K6" s="8">
        <f>H6+J6</f>
        <v>80.319</v>
      </c>
      <c r="L6" s="12" t="s">
        <v>18</v>
      </c>
      <c r="M6" s="6"/>
    </row>
    <row r="7" spans="1:13" ht="14.25">
      <c r="A7" s="6">
        <v>4</v>
      </c>
      <c r="B7" s="3" t="s">
        <v>24</v>
      </c>
      <c r="C7" s="3" t="s">
        <v>25</v>
      </c>
      <c r="D7" s="7">
        <v>87</v>
      </c>
      <c r="E7" s="7">
        <v>85.6666666666667</v>
      </c>
      <c r="F7" s="7">
        <v>74</v>
      </c>
      <c r="G7" s="8">
        <v>82.8333333333333</v>
      </c>
      <c r="H7" s="8">
        <f>G7*30%</f>
        <v>24.84999999999999</v>
      </c>
      <c r="I7" s="3" t="s">
        <v>26</v>
      </c>
      <c r="J7" s="8">
        <f>I7/5*0.7</f>
        <v>55.019999999999996</v>
      </c>
      <c r="K7" s="8">
        <f>H7+J7</f>
        <v>79.86999999999999</v>
      </c>
      <c r="L7" s="12" t="s">
        <v>18</v>
      </c>
      <c r="M7" s="6"/>
    </row>
    <row r="8" spans="1:13" ht="14.25">
      <c r="A8" s="6">
        <v>5</v>
      </c>
      <c r="B8" s="3" t="s">
        <v>27</v>
      </c>
      <c r="C8" s="3" t="s">
        <v>28</v>
      </c>
      <c r="D8" s="7">
        <v>89.33</v>
      </c>
      <c r="E8" s="7">
        <v>81.3333333333333</v>
      </c>
      <c r="F8" s="7">
        <v>86</v>
      </c>
      <c r="G8" s="8">
        <v>86.7316666666667</v>
      </c>
      <c r="H8" s="8">
        <f aca="true" t="shared" si="0" ref="H8:H33">G8*30%</f>
        <v>26.019500000000008</v>
      </c>
      <c r="I8" s="3" t="s">
        <v>29</v>
      </c>
      <c r="J8" s="8">
        <f aca="true" t="shared" si="1" ref="J8:J33">I8/5*0.7</f>
        <v>53.480000000000004</v>
      </c>
      <c r="K8" s="8">
        <f aca="true" t="shared" si="2" ref="K8:K33">H8+J8</f>
        <v>79.49950000000001</v>
      </c>
      <c r="L8" s="12" t="s">
        <v>18</v>
      </c>
      <c r="M8" s="6"/>
    </row>
    <row r="9" spans="1:13" ht="14.25">
      <c r="A9" s="6">
        <v>6</v>
      </c>
      <c r="B9" s="3" t="s">
        <v>30</v>
      </c>
      <c r="C9" s="3" t="s">
        <v>31</v>
      </c>
      <c r="D9" s="7">
        <v>85.57</v>
      </c>
      <c r="E9" s="7">
        <v>87.3333333333333</v>
      </c>
      <c r="F9" s="7">
        <v>74</v>
      </c>
      <c r="G9" s="8">
        <v>82.4516666666667</v>
      </c>
      <c r="H9" s="8">
        <f t="shared" si="0"/>
        <v>24.73550000000001</v>
      </c>
      <c r="I9" s="3" t="s">
        <v>32</v>
      </c>
      <c r="J9" s="8">
        <f t="shared" si="1"/>
        <v>54.18</v>
      </c>
      <c r="K9" s="8">
        <f t="shared" si="2"/>
        <v>78.91550000000001</v>
      </c>
      <c r="L9" s="12" t="s">
        <v>18</v>
      </c>
      <c r="M9" s="6"/>
    </row>
    <row r="10" spans="1:13" ht="14.25">
      <c r="A10" s="6">
        <v>7</v>
      </c>
      <c r="B10" s="3" t="s">
        <v>33</v>
      </c>
      <c r="C10" s="3" t="s">
        <v>34</v>
      </c>
      <c r="D10" s="7">
        <v>86.43</v>
      </c>
      <c r="E10" s="7">
        <v>81</v>
      </c>
      <c r="F10" s="7">
        <v>79</v>
      </c>
      <c r="G10" s="8">
        <v>83.115</v>
      </c>
      <c r="H10" s="8">
        <f t="shared" si="0"/>
        <v>24.934499999999996</v>
      </c>
      <c r="I10" s="3" t="s">
        <v>35</v>
      </c>
      <c r="J10" s="8">
        <f t="shared" si="1"/>
        <v>53.9</v>
      </c>
      <c r="K10" s="8">
        <f t="shared" si="2"/>
        <v>78.83449999999999</v>
      </c>
      <c r="L10" s="12" t="s">
        <v>18</v>
      </c>
      <c r="M10" s="6"/>
    </row>
    <row r="11" spans="1:13" ht="14.25">
      <c r="A11" s="6">
        <v>8</v>
      </c>
      <c r="B11" s="3" t="s">
        <v>36</v>
      </c>
      <c r="C11" s="3" t="s">
        <v>37</v>
      </c>
      <c r="D11" s="7">
        <v>87.71</v>
      </c>
      <c r="E11" s="7">
        <v>77.3333333333333</v>
      </c>
      <c r="F11" s="7">
        <v>84</v>
      </c>
      <c r="G11" s="8">
        <v>84.5216666666667</v>
      </c>
      <c r="H11" s="8">
        <f t="shared" si="0"/>
        <v>25.35650000000001</v>
      </c>
      <c r="I11" s="3" t="s">
        <v>38</v>
      </c>
      <c r="J11" s="8">
        <f t="shared" si="1"/>
        <v>53.339999999999996</v>
      </c>
      <c r="K11" s="8">
        <f t="shared" si="2"/>
        <v>78.69650000000001</v>
      </c>
      <c r="L11" s="12" t="s">
        <v>18</v>
      </c>
      <c r="M11" s="6"/>
    </row>
    <row r="12" spans="1:13" ht="14.25">
      <c r="A12" s="6">
        <v>9</v>
      </c>
      <c r="B12" s="3" t="s">
        <v>39</v>
      </c>
      <c r="C12" s="3" t="s">
        <v>40</v>
      </c>
      <c r="D12" s="7">
        <v>86.71</v>
      </c>
      <c r="E12" s="7">
        <v>83.3333333333333</v>
      </c>
      <c r="F12" s="7">
        <v>70</v>
      </c>
      <c r="G12" s="8">
        <v>81.0216666666667</v>
      </c>
      <c r="H12" s="8">
        <f t="shared" si="0"/>
        <v>24.30650000000001</v>
      </c>
      <c r="I12" s="3" t="s">
        <v>41</v>
      </c>
      <c r="J12" s="8">
        <f t="shared" si="1"/>
        <v>54.31999999999999</v>
      </c>
      <c r="K12" s="8">
        <f t="shared" si="2"/>
        <v>78.62650000000001</v>
      </c>
      <c r="L12" s="12" t="s">
        <v>18</v>
      </c>
      <c r="M12" s="6"/>
    </row>
    <row r="13" spans="1:13" ht="14.25">
      <c r="A13" s="6">
        <v>10</v>
      </c>
      <c r="B13" s="3" t="s">
        <v>42</v>
      </c>
      <c r="C13" s="3" t="s">
        <v>43</v>
      </c>
      <c r="D13" s="7">
        <v>87</v>
      </c>
      <c r="E13" s="7">
        <v>82.3333333333333</v>
      </c>
      <c r="F13" s="7">
        <v>86</v>
      </c>
      <c r="G13" s="8">
        <v>85.7666666666667</v>
      </c>
      <c r="H13" s="8">
        <f t="shared" si="0"/>
        <v>25.730000000000008</v>
      </c>
      <c r="I13" s="3" t="s">
        <v>44</v>
      </c>
      <c r="J13" s="8">
        <f t="shared" si="1"/>
        <v>52.78</v>
      </c>
      <c r="K13" s="8">
        <f t="shared" si="2"/>
        <v>78.51</v>
      </c>
      <c r="L13" s="12" t="s">
        <v>18</v>
      </c>
      <c r="M13" s="6"/>
    </row>
    <row r="14" spans="1:13" ht="14.25">
      <c r="A14" s="6">
        <v>11</v>
      </c>
      <c r="B14" s="3" t="s">
        <v>45</v>
      </c>
      <c r="C14" s="3" t="s">
        <v>46</v>
      </c>
      <c r="D14" s="7">
        <v>83.86</v>
      </c>
      <c r="E14" s="7">
        <v>83</v>
      </c>
      <c r="F14" s="7">
        <v>87</v>
      </c>
      <c r="G14" s="8">
        <v>84.63</v>
      </c>
      <c r="H14" s="8">
        <f t="shared" si="0"/>
        <v>25.389</v>
      </c>
      <c r="I14" s="3" t="s">
        <v>47</v>
      </c>
      <c r="J14" s="8">
        <f t="shared" si="1"/>
        <v>53.059999999999995</v>
      </c>
      <c r="K14" s="8">
        <f t="shared" si="2"/>
        <v>78.449</v>
      </c>
      <c r="L14" s="12" t="s">
        <v>18</v>
      </c>
      <c r="M14" s="6"/>
    </row>
    <row r="15" spans="1:13" ht="14.25">
      <c r="A15" s="6">
        <v>12</v>
      </c>
      <c r="B15" s="3" t="s">
        <v>48</v>
      </c>
      <c r="C15" s="3" t="s">
        <v>49</v>
      </c>
      <c r="D15" s="7">
        <v>89.71</v>
      </c>
      <c r="E15" s="7">
        <v>89.3333333333333</v>
      </c>
      <c r="F15" s="7">
        <v>66</v>
      </c>
      <c r="G15" s="8">
        <v>82.5216666666667</v>
      </c>
      <c r="H15" s="8">
        <f t="shared" si="0"/>
        <v>24.75650000000001</v>
      </c>
      <c r="I15" s="3" t="s">
        <v>50</v>
      </c>
      <c r="J15" s="8">
        <f t="shared" si="1"/>
        <v>52.08</v>
      </c>
      <c r="K15" s="8">
        <f t="shared" si="2"/>
        <v>76.8365</v>
      </c>
      <c r="L15" s="12" t="s">
        <v>18</v>
      </c>
      <c r="M15" s="6"/>
    </row>
    <row r="16" spans="1:13" ht="14.25">
      <c r="A16" s="6">
        <v>13</v>
      </c>
      <c r="B16" s="3" t="s">
        <v>51</v>
      </c>
      <c r="C16" s="3" t="s">
        <v>52</v>
      </c>
      <c r="D16" s="7">
        <v>84.2</v>
      </c>
      <c r="E16" s="7">
        <v>78</v>
      </c>
      <c r="F16" s="7">
        <v>71</v>
      </c>
      <c r="G16" s="8">
        <v>79</v>
      </c>
      <c r="H16" s="8">
        <f t="shared" si="0"/>
        <v>23.7</v>
      </c>
      <c r="I16" s="3" t="s">
        <v>47</v>
      </c>
      <c r="J16" s="8">
        <f t="shared" si="1"/>
        <v>53.059999999999995</v>
      </c>
      <c r="K16" s="8">
        <f t="shared" si="2"/>
        <v>76.75999999999999</v>
      </c>
      <c r="L16" s="12" t="s">
        <v>18</v>
      </c>
      <c r="M16" s="6"/>
    </row>
    <row r="17" spans="1:13" ht="14.25">
      <c r="A17" s="6">
        <v>14</v>
      </c>
      <c r="B17" s="3" t="s">
        <v>53</v>
      </c>
      <c r="C17" s="3" t="s">
        <v>54</v>
      </c>
      <c r="D17" s="7">
        <v>87.86</v>
      </c>
      <c r="E17" s="7">
        <v>81.6666666666667</v>
      </c>
      <c r="F17" s="7">
        <v>88</v>
      </c>
      <c r="G17" s="8">
        <v>86.6633333333333</v>
      </c>
      <c r="H17" s="8">
        <f t="shared" si="0"/>
        <v>25.998999999999988</v>
      </c>
      <c r="I17" s="3" t="s">
        <v>55</v>
      </c>
      <c r="J17" s="8">
        <f t="shared" si="1"/>
        <v>50.68</v>
      </c>
      <c r="K17" s="8">
        <f t="shared" si="2"/>
        <v>76.67899999999999</v>
      </c>
      <c r="L17" s="12" t="s">
        <v>18</v>
      </c>
      <c r="M17" s="6"/>
    </row>
    <row r="18" spans="1:13" ht="14.25">
      <c r="A18" s="6">
        <v>15</v>
      </c>
      <c r="B18" s="3" t="s">
        <v>56</v>
      </c>
      <c r="C18" s="3" t="s">
        <v>57</v>
      </c>
      <c r="D18" s="7">
        <v>89</v>
      </c>
      <c r="E18" s="7">
        <v>83</v>
      </c>
      <c r="F18" s="7">
        <v>73</v>
      </c>
      <c r="G18" s="8">
        <v>83</v>
      </c>
      <c r="H18" s="8">
        <f t="shared" si="0"/>
        <v>24.9</v>
      </c>
      <c r="I18" s="3" t="s">
        <v>55</v>
      </c>
      <c r="J18" s="8">
        <f t="shared" si="1"/>
        <v>50.68</v>
      </c>
      <c r="K18" s="8">
        <f t="shared" si="2"/>
        <v>75.58</v>
      </c>
      <c r="L18" s="12" t="s">
        <v>18</v>
      </c>
      <c r="M18" s="6"/>
    </row>
    <row r="19" spans="1:13" ht="14.25">
      <c r="A19" s="6">
        <v>16</v>
      </c>
      <c r="B19" s="3" t="s">
        <v>58</v>
      </c>
      <c r="C19" s="3" t="s">
        <v>59</v>
      </c>
      <c r="D19" s="7">
        <v>84.6</v>
      </c>
      <c r="E19" s="7">
        <v>63.3333333333333</v>
      </c>
      <c r="F19" s="7">
        <v>73</v>
      </c>
      <c r="G19" s="8">
        <v>76.8666666666666</v>
      </c>
      <c r="H19" s="8">
        <f t="shared" si="0"/>
        <v>23.05999999999998</v>
      </c>
      <c r="I19" s="3" t="s">
        <v>60</v>
      </c>
      <c r="J19" s="8">
        <f t="shared" si="1"/>
        <v>52.5</v>
      </c>
      <c r="K19" s="8">
        <f t="shared" si="2"/>
        <v>75.55999999999997</v>
      </c>
      <c r="L19" s="12" t="s">
        <v>18</v>
      </c>
      <c r="M19" s="6"/>
    </row>
    <row r="20" spans="1:13" ht="14.25">
      <c r="A20" s="6">
        <v>17</v>
      </c>
      <c r="B20" s="3" t="s">
        <v>61</v>
      </c>
      <c r="C20" s="3" t="s">
        <v>62</v>
      </c>
      <c r="D20" s="7">
        <v>82</v>
      </c>
      <c r="E20" s="7">
        <v>77</v>
      </c>
      <c r="F20" s="7">
        <v>89</v>
      </c>
      <c r="G20" s="8">
        <v>83.1</v>
      </c>
      <c r="H20" s="8">
        <f t="shared" si="0"/>
        <v>24.929999999999996</v>
      </c>
      <c r="I20" s="3" t="s">
        <v>63</v>
      </c>
      <c r="J20" s="8">
        <f t="shared" si="1"/>
        <v>50.26</v>
      </c>
      <c r="K20" s="8">
        <f t="shared" si="2"/>
        <v>75.19</v>
      </c>
      <c r="L20" s="12" t="s">
        <v>18</v>
      </c>
      <c r="M20" s="6"/>
    </row>
    <row r="21" spans="1:13" ht="14.25">
      <c r="A21" s="6">
        <v>18</v>
      </c>
      <c r="B21" s="3" t="s">
        <v>64</v>
      </c>
      <c r="C21" s="3" t="s">
        <v>65</v>
      </c>
      <c r="D21" s="7">
        <v>77.86</v>
      </c>
      <c r="E21" s="7">
        <v>65</v>
      </c>
      <c r="F21" s="7">
        <v>77</v>
      </c>
      <c r="G21" s="8">
        <v>75.03</v>
      </c>
      <c r="H21" s="8">
        <f t="shared" si="0"/>
        <v>22.509</v>
      </c>
      <c r="I21" s="3" t="s">
        <v>60</v>
      </c>
      <c r="J21" s="8">
        <f t="shared" si="1"/>
        <v>52.5</v>
      </c>
      <c r="K21" s="8">
        <f t="shared" si="2"/>
        <v>75.009</v>
      </c>
      <c r="L21" s="12" t="s">
        <v>18</v>
      </c>
      <c r="M21" s="6"/>
    </row>
    <row r="22" spans="1:13" ht="14.25">
      <c r="A22" s="6">
        <v>19</v>
      </c>
      <c r="B22" s="3" t="s">
        <v>66</v>
      </c>
      <c r="C22" s="3" t="s">
        <v>67</v>
      </c>
      <c r="D22" s="7">
        <v>87.71</v>
      </c>
      <c r="E22" s="7">
        <v>78</v>
      </c>
      <c r="F22" s="7">
        <v>72</v>
      </c>
      <c r="G22" s="8">
        <v>81.055</v>
      </c>
      <c r="H22" s="8">
        <f t="shared" si="0"/>
        <v>24.3165</v>
      </c>
      <c r="I22" s="3" t="s">
        <v>68</v>
      </c>
      <c r="J22" s="8">
        <f t="shared" si="1"/>
        <v>49.980000000000004</v>
      </c>
      <c r="K22" s="8">
        <f t="shared" si="2"/>
        <v>74.29650000000001</v>
      </c>
      <c r="L22" s="12" t="s">
        <v>18</v>
      </c>
      <c r="M22" s="6"/>
    </row>
    <row r="23" spans="1:13" ht="14.25">
      <c r="A23" s="6">
        <v>20</v>
      </c>
      <c r="B23" s="3" t="s">
        <v>69</v>
      </c>
      <c r="C23" s="3" t="s">
        <v>70</v>
      </c>
      <c r="D23" s="7">
        <v>84</v>
      </c>
      <c r="E23" s="7">
        <v>71</v>
      </c>
      <c r="F23" s="7">
        <v>77</v>
      </c>
      <c r="G23" s="8">
        <v>79.3</v>
      </c>
      <c r="H23" s="8">
        <f t="shared" si="0"/>
        <v>23.79</v>
      </c>
      <c r="I23" s="3" t="s">
        <v>63</v>
      </c>
      <c r="J23" s="8">
        <f t="shared" si="1"/>
        <v>50.26</v>
      </c>
      <c r="K23" s="8">
        <f t="shared" si="2"/>
        <v>74.05</v>
      </c>
      <c r="L23" s="12" t="s">
        <v>18</v>
      </c>
      <c r="M23" s="6"/>
    </row>
    <row r="24" spans="1:13" ht="14.25">
      <c r="A24" s="6">
        <v>21</v>
      </c>
      <c r="B24" s="3" t="s">
        <v>71</v>
      </c>
      <c r="C24" s="3" t="s">
        <v>72</v>
      </c>
      <c r="D24" s="7">
        <v>82.8</v>
      </c>
      <c r="E24" s="7">
        <v>70.6666666666667</v>
      </c>
      <c r="F24" s="7">
        <v>79</v>
      </c>
      <c r="G24" s="8">
        <v>79.2333333333333</v>
      </c>
      <c r="H24" s="8">
        <f t="shared" si="0"/>
        <v>23.769999999999992</v>
      </c>
      <c r="I24" s="3" t="s">
        <v>68</v>
      </c>
      <c r="J24" s="8">
        <f t="shared" si="1"/>
        <v>49.980000000000004</v>
      </c>
      <c r="K24" s="8">
        <f t="shared" si="2"/>
        <v>73.75</v>
      </c>
      <c r="L24" s="2" t="s">
        <v>204</v>
      </c>
      <c r="M24" s="6"/>
    </row>
    <row r="25" spans="1:13" ht="14.25">
      <c r="A25" s="6">
        <v>22</v>
      </c>
      <c r="B25" s="3" t="s">
        <v>74</v>
      </c>
      <c r="C25" s="3" t="s">
        <v>75</v>
      </c>
      <c r="D25" s="7">
        <v>84.43</v>
      </c>
      <c r="E25" s="7">
        <v>75.3333333333333</v>
      </c>
      <c r="F25" s="7">
        <v>64</v>
      </c>
      <c r="G25" s="8">
        <v>76.4816666666667</v>
      </c>
      <c r="H25" s="8">
        <f t="shared" si="0"/>
        <v>22.94450000000001</v>
      </c>
      <c r="I25" s="3" t="s">
        <v>55</v>
      </c>
      <c r="J25" s="8">
        <f t="shared" si="1"/>
        <v>50.68</v>
      </c>
      <c r="K25" s="8">
        <f t="shared" si="2"/>
        <v>73.62450000000001</v>
      </c>
      <c r="L25" s="2" t="s">
        <v>73</v>
      </c>
      <c r="M25" s="6"/>
    </row>
    <row r="26" spans="1:13" ht="14.25">
      <c r="A26" s="6">
        <v>23</v>
      </c>
      <c r="B26" s="3" t="s">
        <v>76</v>
      </c>
      <c r="C26" s="3" t="s">
        <v>77</v>
      </c>
      <c r="D26" s="7">
        <v>83.33</v>
      </c>
      <c r="E26" s="7">
        <v>71.6666666666667</v>
      </c>
      <c r="F26" s="7">
        <v>58</v>
      </c>
      <c r="G26" s="8">
        <v>73.3983333333333</v>
      </c>
      <c r="H26" s="8">
        <f t="shared" si="0"/>
        <v>22.01949999999999</v>
      </c>
      <c r="I26" s="3" t="s">
        <v>78</v>
      </c>
      <c r="J26" s="8">
        <f t="shared" si="1"/>
        <v>51.38</v>
      </c>
      <c r="K26" s="8">
        <f t="shared" si="2"/>
        <v>73.39949999999999</v>
      </c>
      <c r="L26" s="2" t="s">
        <v>73</v>
      </c>
      <c r="M26" s="6"/>
    </row>
    <row r="27" spans="1:13" ht="14.25">
      <c r="A27" s="6">
        <v>24</v>
      </c>
      <c r="B27" s="3" t="s">
        <v>79</v>
      </c>
      <c r="C27" s="3" t="s">
        <v>80</v>
      </c>
      <c r="D27" s="7">
        <v>76</v>
      </c>
      <c r="E27" s="7">
        <v>66</v>
      </c>
      <c r="F27" s="7">
        <v>78</v>
      </c>
      <c r="G27" s="8">
        <v>74.6</v>
      </c>
      <c r="H27" s="8">
        <f t="shared" si="0"/>
        <v>22.38</v>
      </c>
      <c r="I27" s="3" t="s">
        <v>55</v>
      </c>
      <c r="J27" s="8">
        <f t="shared" si="1"/>
        <v>50.68</v>
      </c>
      <c r="K27" s="8">
        <f t="shared" si="2"/>
        <v>73.06</v>
      </c>
      <c r="L27" s="2" t="s">
        <v>73</v>
      </c>
      <c r="M27" s="6"/>
    </row>
    <row r="28" spans="1:13" ht="14.25">
      <c r="A28" s="6">
        <v>25</v>
      </c>
      <c r="B28" s="9" t="s">
        <v>81</v>
      </c>
      <c r="C28" s="3" t="s">
        <v>82</v>
      </c>
      <c r="D28" s="7">
        <v>74.86</v>
      </c>
      <c r="E28" s="7">
        <v>72</v>
      </c>
      <c r="F28" s="7">
        <v>52</v>
      </c>
      <c r="G28" s="8">
        <v>67.43</v>
      </c>
      <c r="H28" s="8">
        <f t="shared" si="0"/>
        <v>20.229000000000003</v>
      </c>
      <c r="I28" s="3" t="s">
        <v>83</v>
      </c>
      <c r="J28" s="8">
        <f t="shared" si="1"/>
        <v>51.519999999999996</v>
      </c>
      <c r="K28" s="8">
        <f t="shared" si="2"/>
        <v>71.749</v>
      </c>
      <c r="L28" s="2" t="s">
        <v>73</v>
      </c>
      <c r="M28" s="13"/>
    </row>
    <row r="29" spans="1:13" ht="14.25">
      <c r="A29" s="6">
        <v>26</v>
      </c>
      <c r="B29" s="9" t="s">
        <v>84</v>
      </c>
      <c r="C29" s="3" t="s">
        <v>85</v>
      </c>
      <c r="D29" s="7">
        <v>86.2</v>
      </c>
      <c r="E29" s="7">
        <v>73.3333333333333</v>
      </c>
      <c r="F29" s="7">
        <v>58</v>
      </c>
      <c r="G29" s="8">
        <v>75.1666666666667</v>
      </c>
      <c r="H29" s="8">
        <f t="shared" si="0"/>
        <v>22.550000000000008</v>
      </c>
      <c r="I29" s="9" t="s">
        <v>86</v>
      </c>
      <c r="J29" s="8">
        <f t="shared" si="1"/>
        <v>46.9</v>
      </c>
      <c r="K29" s="8">
        <f t="shared" si="2"/>
        <v>69.45</v>
      </c>
      <c r="L29" s="12" t="s">
        <v>18</v>
      </c>
      <c r="M29" s="14" t="s">
        <v>87</v>
      </c>
    </row>
    <row r="30" spans="1:13" ht="14.25">
      <c r="A30" s="6">
        <v>27</v>
      </c>
      <c r="B30" s="9" t="s">
        <v>88</v>
      </c>
      <c r="C30" s="3" t="s">
        <v>89</v>
      </c>
      <c r="D30" s="7">
        <v>86.44</v>
      </c>
      <c r="E30" s="7">
        <v>60.3333333333333</v>
      </c>
      <c r="F30" s="7">
        <v>68</v>
      </c>
      <c r="G30" s="8">
        <v>75.6866666666667</v>
      </c>
      <c r="H30" s="8">
        <f t="shared" si="0"/>
        <v>22.706000000000007</v>
      </c>
      <c r="I30" s="9" t="s">
        <v>90</v>
      </c>
      <c r="J30" s="8">
        <f t="shared" si="1"/>
        <v>44.519999999999996</v>
      </c>
      <c r="K30" s="8">
        <f t="shared" si="2"/>
        <v>67.226</v>
      </c>
      <c r="L30" s="12" t="s">
        <v>18</v>
      </c>
      <c r="M30" s="14" t="s">
        <v>91</v>
      </c>
    </row>
    <row r="31" spans="1:13" ht="14.25">
      <c r="A31" s="6">
        <v>28</v>
      </c>
      <c r="B31" s="9" t="s">
        <v>92</v>
      </c>
      <c r="C31" s="3" t="s">
        <v>93</v>
      </c>
      <c r="D31" s="7">
        <v>85</v>
      </c>
      <c r="E31" s="7">
        <v>50</v>
      </c>
      <c r="F31" s="7">
        <v>30</v>
      </c>
      <c r="G31" s="8">
        <v>61.5</v>
      </c>
      <c r="H31" s="8">
        <f t="shared" si="0"/>
        <v>18.45</v>
      </c>
      <c r="I31" s="9" t="s">
        <v>94</v>
      </c>
      <c r="J31" s="8">
        <f t="shared" si="1"/>
        <v>36.68</v>
      </c>
      <c r="K31" s="8">
        <f t="shared" si="2"/>
        <v>55.129999999999995</v>
      </c>
      <c r="L31" s="12" t="s">
        <v>18</v>
      </c>
      <c r="M31" s="14" t="s">
        <v>91</v>
      </c>
    </row>
    <row r="32" spans="1:13" ht="14.25">
      <c r="A32" s="6">
        <v>29</v>
      </c>
      <c r="B32" s="9" t="s">
        <v>95</v>
      </c>
      <c r="C32" s="3" t="s">
        <v>96</v>
      </c>
      <c r="D32" s="7">
        <v>84.6</v>
      </c>
      <c r="E32" s="7">
        <v>67.6666666666667</v>
      </c>
      <c r="F32" s="7">
        <v>70</v>
      </c>
      <c r="G32" s="8">
        <v>76.8333333333333</v>
      </c>
      <c r="H32" s="8">
        <f t="shared" si="0"/>
        <v>23.04999999999999</v>
      </c>
      <c r="I32" s="9" t="s">
        <v>97</v>
      </c>
      <c r="J32" s="8">
        <f t="shared" si="1"/>
        <v>56.559999999999995</v>
      </c>
      <c r="K32" s="8">
        <f t="shared" si="2"/>
        <v>79.60999999999999</v>
      </c>
      <c r="L32" s="12" t="s">
        <v>18</v>
      </c>
      <c r="M32" s="14" t="s">
        <v>91</v>
      </c>
    </row>
    <row r="33" spans="1:13" ht="14.25">
      <c r="A33" s="6">
        <v>30</v>
      </c>
      <c r="B33" s="9" t="s">
        <v>98</v>
      </c>
      <c r="C33" s="3" t="s">
        <v>99</v>
      </c>
      <c r="D33" s="7">
        <v>88</v>
      </c>
      <c r="E33" s="7">
        <v>75</v>
      </c>
      <c r="F33" s="7">
        <v>65</v>
      </c>
      <c r="G33" s="8">
        <v>78.5</v>
      </c>
      <c r="H33" s="8">
        <f t="shared" si="0"/>
        <v>23.55</v>
      </c>
      <c r="I33" s="9" t="s">
        <v>100</v>
      </c>
      <c r="J33" s="8">
        <f t="shared" si="1"/>
        <v>50.54</v>
      </c>
      <c r="K33" s="8">
        <f t="shared" si="2"/>
        <v>74.09</v>
      </c>
      <c r="L33" s="12" t="s">
        <v>18</v>
      </c>
      <c r="M33" s="14" t="s">
        <v>91</v>
      </c>
    </row>
    <row r="34" spans="1:13" ht="12.75">
      <c r="A34" s="6">
        <v>31</v>
      </c>
      <c r="B34" s="9" t="s">
        <v>101</v>
      </c>
      <c r="C34" s="3" t="s">
        <v>102</v>
      </c>
      <c r="D34" s="10"/>
      <c r="E34" s="8"/>
      <c r="F34" s="10"/>
      <c r="G34" s="8">
        <v>0</v>
      </c>
      <c r="H34" s="8"/>
      <c r="I34" s="3" t="s">
        <v>103</v>
      </c>
      <c r="J34" s="8"/>
      <c r="K34" s="8"/>
      <c r="L34" s="2" t="s">
        <v>73</v>
      </c>
      <c r="M34" s="13"/>
    </row>
    <row r="35" spans="1:13" ht="12.75">
      <c r="A35" s="6">
        <v>32</v>
      </c>
      <c r="B35" s="9" t="s">
        <v>104</v>
      </c>
      <c r="C35" s="3" t="s">
        <v>105</v>
      </c>
      <c r="D35" s="10"/>
      <c r="E35" s="8"/>
      <c r="F35" s="10"/>
      <c r="G35" s="8">
        <v>0</v>
      </c>
      <c r="H35" s="8"/>
      <c r="I35" s="3" t="s">
        <v>106</v>
      </c>
      <c r="J35" s="8"/>
      <c r="K35" s="8"/>
      <c r="L35" s="2" t="s">
        <v>73</v>
      </c>
      <c r="M35" s="6"/>
    </row>
    <row r="36" spans="1:13" ht="12.75">
      <c r="A36" s="6">
        <v>33</v>
      </c>
      <c r="B36" s="3" t="s">
        <v>107</v>
      </c>
      <c r="C36" s="3" t="s">
        <v>108</v>
      </c>
      <c r="D36" s="10"/>
      <c r="E36" s="8"/>
      <c r="F36" s="10"/>
      <c r="G36" s="8">
        <v>0</v>
      </c>
      <c r="H36" s="8"/>
      <c r="I36" s="3" t="s">
        <v>109</v>
      </c>
      <c r="J36" s="8"/>
      <c r="K36" s="8"/>
      <c r="L36" s="2" t="s">
        <v>73</v>
      </c>
      <c r="M36" s="6"/>
    </row>
    <row r="37" spans="1:13" ht="12.75">
      <c r="A37" s="6">
        <v>34</v>
      </c>
      <c r="B37" s="3" t="s">
        <v>110</v>
      </c>
      <c r="C37" s="3" t="s">
        <v>111</v>
      </c>
      <c r="D37" s="10"/>
      <c r="E37" s="8"/>
      <c r="F37" s="10"/>
      <c r="G37" s="8">
        <v>0</v>
      </c>
      <c r="H37" s="8"/>
      <c r="I37" s="3" t="s">
        <v>112</v>
      </c>
      <c r="J37" s="8"/>
      <c r="K37" s="8"/>
      <c r="L37" s="2" t="s">
        <v>73</v>
      </c>
      <c r="M37" s="6"/>
    </row>
    <row r="38" spans="1:13" ht="20.25">
      <c r="A38" s="19" t="s">
        <v>113</v>
      </c>
      <c r="B38" s="20"/>
      <c r="C38" s="20"/>
      <c r="D38" s="21"/>
      <c r="E38" s="21"/>
      <c r="F38" s="21"/>
      <c r="G38" s="21"/>
      <c r="H38" s="21"/>
      <c r="I38" s="20"/>
      <c r="J38" s="21"/>
      <c r="K38" s="21"/>
      <c r="L38" s="21"/>
      <c r="M38" s="20"/>
    </row>
    <row r="39" spans="1:13" ht="25.5">
      <c r="A39" s="3" t="s">
        <v>2</v>
      </c>
      <c r="B39" s="3" t="s">
        <v>3</v>
      </c>
      <c r="C39" s="3" t="s">
        <v>4</v>
      </c>
      <c r="D39" s="4" t="s">
        <v>5</v>
      </c>
      <c r="E39" s="4" t="s">
        <v>6</v>
      </c>
      <c r="F39" s="4" t="s">
        <v>7</v>
      </c>
      <c r="G39" s="5" t="s">
        <v>8</v>
      </c>
      <c r="H39" s="5" t="s">
        <v>9</v>
      </c>
      <c r="I39" s="2" t="s">
        <v>10</v>
      </c>
      <c r="J39" s="5" t="s">
        <v>11</v>
      </c>
      <c r="K39" s="5" t="s">
        <v>12</v>
      </c>
      <c r="L39" s="11" t="s">
        <v>13</v>
      </c>
      <c r="M39" s="2" t="s">
        <v>14</v>
      </c>
    </row>
    <row r="40" spans="1:13" ht="14.25">
      <c r="A40" s="3">
        <v>1</v>
      </c>
      <c r="B40" s="3" t="s">
        <v>114</v>
      </c>
      <c r="C40" s="3" t="s">
        <v>115</v>
      </c>
      <c r="D40" s="7">
        <v>87</v>
      </c>
      <c r="E40" s="7">
        <v>91.6666666666667</v>
      </c>
      <c r="F40" s="7">
        <v>82</v>
      </c>
      <c r="G40" s="8">
        <v>86.4333333333333</v>
      </c>
      <c r="H40" s="8">
        <f aca="true" t="shared" si="3" ref="H40:H73">G40*0.3</f>
        <v>25.92999999999999</v>
      </c>
      <c r="I40" s="3" t="s">
        <v>23</v>
      </c>
      <c r="J40" s="10">
        <f aca="true" t="shared" si="4" ref="J40:J73">I40/5*0.7</f>
        <v>55.71999999999999</v>
      </c>
      <c r="K40" s="10">
        <f aca="true" t="shared" si="5" ref="K40:K73">H40+J40</f>
        <v>81.64999999999998</v>
      </c>
      <c r="L40" s="12" t="s">
        <v>18</v>
      </c>
      <c r="M40" s="6"/>
    </row>
    <row r="41" spans="1:13" ht="14.25">
      <c r="A41" s="3">
        <v>2</v>
      </c>
      <c r="B41" s="3" t="s">
        <v>116</v>
      </c>
      <c r="C41" s="3" t="s">
        <v>117</v>
      </c>
      <c r="D41" s="7">
        <v>86.43</v>
      </c>
      <c r="E41" s="7">
        <v>86.3333333333333</v>
      </c>
      <c r="F41" s="7">
        <v>81</v>
      </c>
      <c r="G41" s="8">
        <v>84.7816666666667</v>
      </c>
      <c r="H41" s="8">
        <f t="shared" si="3"/>
        <v>25.434500000000007</v>
      </c>
      <c r="I41" s="3" t="s">
        <v>118</v>
      </c>
      <c r="J41" s="10">
        <f t="shared" si="4"/>
        <v>54.74</v>
      </c>
      <c r="K41" s="10">
        <f t="shared" si="5"/>
        <v>80.17450000000001</v>
      </c>
      <c r="L41" s="12" t="s">
        <v>18</v>
      </c>
      <c r="M41" s="6"/>
    </row>
    <row r="42" spans="1:13" ht="14.25">
      <c r="A42" s="3">
        <v>3</v>
      </c>
      <c r="B42" s="3" t="s">
        <v>119</v>
      </c>
      <c r="C42" s="3" t="s">
        <v>120</v>
      </c>
      <c r="D42" s="7">
        <v>78.43</v>
      </c>
      <c r="E42" s="7">
        <v>65</v>
      </c>
      <c r="F42" s="7">
        <v>76</v>
      </c>
      <c r="G42" s="8">
        <v>75.015</v>
      </c>
      <c r="H42" s="8">
        <f t="shared" si="3"/>
        <v>22.5045</v>
      </c>
      <c r="I42" s="3" t="s">
        <v>17</v>
      </c>
      <c r="J42" s="10">
        <f t="shared" si="4"/>
        <v>54.88</v>
      </c>
      <c r="K42" s="10">
        <f t="shared" si="5"/>
        <v>77.3845</v>
      </c>
      <c r="L42" s="12" t="s">
        <v>18</v>
      </c>
      <c r="M42" s="6"/>
    </row>
    <row r="43" spans="1:13" ht="14.25">
      <c r="A43" s="3">
        <v>4</v>
      </c>
      <c r="B43" s="3" t="s">
        <v>121</v>
      </c>
      <c r="C43" s="3" t="s">
        <v>122</v>
      </c>
      <c r="D43" s="7">
        <v>90.33</v>
      </c>
      <c r="E43" s="7">
        <v>80</v>
      </c>
      <c r="F43" s="7">
        <v>66</v>
      </c>
      <c r="G43" s="8">
        <v>80.965</v>
      </c>
      <c r="H43" s="8">
        <f t="shared" si="3"/>
        <v>24.2895</v>
      </c>
      <c r="I43" s="3" t="s">
        <v>47</v>
      </c>
      <c r="J43" s="10">
        <f t="shared" si="4"/>
        <v>53.059999999999995</v>
      </c>
      <c r="K43" s="10">
        <f t="shared" si="5"/>
        <v>77.34949999999999</v>
      </c>
      <c r="L43" s="12" t="s">
        <v>18</v>
      </c>
      <c r="M43" s="6"/>
    </row>
    <row r="44" spans="1:13" ht="14.25">
      <c r="A44" s="3">
        <v>5</v>
      </c>
      <c r="B44" s="3" t="s">
        <v>123</v>
      </c>
      <c r="C44" s="3" t="s">
        <v>124</v>
      </c>
      <c r="D44" s="7">
        <v>77.29</v>
      </c>
      <c r="E44" s="7">
        <v>87.3333333333333</v>
      </c>
      <c r="F44" s="7">
        <v>70</v>
      </c>
      <c r="G44" s="8">
        <v>77.1116666666667</v>
      </c>
      <c r="H44" s="8">
        <f t="shared" si="3"/>
        <v>23.13350000000001</v>
      </c>
      <c r="I44" s="3" t="s">
        <v>35</v>
      </c>
      <c r="J44" s="10">
        <f t="shared" si="4"/>
        <v>53.9</v>
      </c>
      <c r="K44" s="10">
        <f t="shared" si="5"/>
        <v>77.0335</v>
      </c>
      <c r="L44" s="12" t="s">
        <v>18</v>
      </c>
      <c r="M44" s="6"/>
    </row>
    <row r="45" spans="1:13" ht="14.25">
      <c r="A45" s="3">
        <v>6</v>
      </c>
      <c r="B45" s="3" t="s">
        <v>125</v>
      </c>
      <c r="C45" s="3" t="s">
        <v>126</v>
      </c>
      <c r="D45" s="7">
        <v>86.25</v>
      </c>
      <c r="E45" s="7">
        <v>84</v>
      </c>
      <c r="F45" s="7">
        <v>63</v>
      </c>
      <c r="G45" s="8">
        <v>78.825</v>
      </c>
      <c r="H45" s="8">
        <f t="shared" si="3"/>
        <v>23.6475</v>
      </c>
      <c r="I45" s="3" t="s">
        <v>47</v>
      </c>
      <c r="J45" s="10">
        <f t="shared" si="4"/>
        <v>53.059999999999995</v>
      </c>
      <c r="K45" s="10">
        <f t="shared" si="5"/>
        <v>76.7075</v>
      </c>
      <c r="L45" s="12" t="s">
        <v>18</v>
      </c>
      <c r="M45" s="3"/>
    </row>
    <row r="46" spans="1:13" ht="14.25">
      <c r="A46" s="3">
        <v>7</v>
      </c>
      <c r="B46" s="3" t="s">
        <v>127</v>
      </c>
      <c r="C46" s="3" t="s">
        <v>128</v>
      </c>
      <c r="D46" s="7">
        <v>86.43</v>
      </c>
      <c r="E46" s="7">
        <v>81.6666666666667</v>
      </c>
      <c r="F46" s="7">
        <v>58</v>
      </c>
      <c r="G46" s="8">
        <v>76.9483333333334</v>
      </c>
      <c r="H46" s="8">
        <f t="shared" si="3"/>
        <v>23.084500000000016</v>
      </c>
      <c r="I46" s="3" t="s">
        <v>29</v>
      </c>
      <c r="J46" s="10">
        <f t="shared" si="4"/>
        <v>53.480000000000004</v>
      </c>
      <c r="K46" s="10">
        <f t="shared" si="5"/>
        <v>76.56450000000002</v>
      </c>
      <c r="L46" s="12" t="s">
        <v>18</v>
      </c>
      <c r="M46" s="6"/>
    </row>
    <row r="47" spans="1:13" ht="14.25">
      <c r="A47" s="3">
        <v>8</v>
      </c>
      <c r="B47" s="3" t="s">
        <v>129</v>
      </c>
      <c r="C47" s="3" t="s">
        <v>130</v>
      </c>
      <c r="D47" s="7">
        <v>88</v>
      </c>
      <c r="E47" s="7">
        <v>84</v>
      </c>
      <c r="F47" s="7">
        <v>86</v>
      </c>
      <c r="G47" s="8">
        <v>86.6</v>
      </c>
      <c r="H47" s="8">
        <f t="shared" si="3"/>
        <v>25.979999999999997</v>
      </c>
      <c r="I47" s="3" t="s">
        <v>100</v>
      </c>
      <c r="J47" s="10">
        <f t="shared" si="4"/>
        <v>50.54</v>
      </c>
      <c r="K47" s="10">
        <f t="shared" si="5"/>
        <v>76.52</v>
      </c>
      <c r="L47" s="12" t="s">
        <v>18</v>
      </c>
      <c r="M47" s="6"/>
    </row>
    <row r="48" spans="1:13" ht="14.25">
      <c r="A48" s="3">
        <v>9</v>
      </c>
      <c r="B48" s="3" t="s">
        <v>131</v>
      </c>
      <c r="C48" s="3" t="s">
        <v>132</v>
      </c>
      <c r="D48" s="7">
        <v>88</v>
      </c>
      <c r="E48" s="7">
        <v>75.3333333333333</v>
      </c>
      <c r="F48" s="7">
        <v>86</v>
      </c>
      <c r="G48" s="8">
        <v>84.8666666666667</v>
      </c>
      <c r="H48" s="8">
        <f t="shared" si="3"/>
        <v>25.46000000000001</v>
      </c>
      <c r="I48" s="3" t="s">
        <v>55</v>
      </c>
      <c r="J48" s="10">
        <f t="shared" si="4"/>
        <v>50.68</v>
      </c>
      <c r="K48" s="10">
        <f t="shared" si="5"/>
        <v>76.14000000000001</v>
      </c>
      <c r="L48" s="12" t="s">
        <v>18</v>
      </c>
      <c r="M48" s="6"/>
    </row>
    <row r="49" spans="1:13" ht="14.25">
      <c r="A49" s="3">
        <v>10</v>
      </c>
      <c r="B49" s="3" t="s">
        <v>133</v>
      </c>
      <c r="C49" s="3" t="s">
        <v>134</v>
      </c>
      <c r="D49" s="7">
        <v>83</v>
      </c>
      <c r="E49" s="7">
        <v>83.6666666666667</v>
      </c>
      <c r="F49" s="7">
        <v>81</v>
      </c>
      <c r="G49" s="8">
        <v>82.5333333333333</v>
      </c>
      <c r="H49" s="8">
        <f t="shared" si="3"/>
        <v>24.75999999999999</v>
      </c>
      <c r="I49" s="3" t="s">
        <v>78</v>
      </c>
      <c r="J49" s="10">
        <f t="shared" si="4"/>
        <v>51.38</v>
      </c>
      <c r="K49" s="10">
        <f t="shared" si="5"/>
        <v>76.13999999999999</v>
      </c>
      <c r="L49" s="12" t="s">
        <v>18</v>
      </c>
      <c r="M49" s="6"/>
    </row>
    <row r="50" spans="1:13" ht="14.25">
      <c r="A50" s="3">
        <v>11</v>
      </c>
      <c r="B50" s="3" t="s">
        <v>135</v>
      </c>
      <c r="C50" s="3" t="s">
        <v>136</v>
      </c>
      <c r="D50" s="7">
        <v>86.14</v>
      </c>
      <c r="E50" s="7">
        <v>72</v>
      </c>
      <c r="F50" s="7">
        <v>53</v>
      </c>
      <c r="G50" s="8">
        <v>73.37</v>
      </c>
      <c r="H50" s="8">
        <f t="shared" si="3"/>
        <v>22.011</v>
      </c>
      <c r="I50" s="3" t="s">
        <v>137</v>
      </c>
      <c r="J50" s="10">
        <f t="shared" si="4"/>
        <v>53.76</v>
      </c>
      <c r="K50" s="10">
        <f t="shared" si="5"/>
        <v>75.771</v>
      </c>
      <c r="L50" s="12" t="s">
        <v>18</v>
      </c>
      <c r="M50" s="6"/>
    </row>
    <row r="51" spans="1:13" ht="14.25">
      <c r="A51" s="3">
        <v>12</v>
      </c>
      <c r="B51" s="3" t="s">
        <v>138</v>
      </c>
      <c r="C51" s="3" t="s">
        <v>139</v>
      </c>
      <c r="D51" s="7">
        <v>89</v>
      </c>
      <c r="E51" s="7">
        <v>80</v>
      </c>
      <c r="F51" s="7">
        <v>75</v>
      </c>
      <c r="G51" s="8">
        <v>83</v>
      </c>
      <c r="H51" s="8">
        <f t="shared" si="3"/>
        <v>24.9</v>
      </c>
      <c r="I51" s="3" t="s">
        <v>55</v>
      </c>
      <c r="J51" s="10">
        <f t="shared" si="4"/>
        <v>50.68</v>
      </c>
      <c r="K51" s="10">
        <f t="shared" si="5"/>
        <v>75.58</v>
      </c>
      <c r="L51" s="12" t="s">
        <v>18</v>
      </c>
      <c r="M51" s="6"/>
    </row>
    <row r="52" spans="1:13" ht="14.25">
      <c r="A52" s="3">
        <v>13</v>
      </c>
      <c r="B52" s="3" t="s">
        <v>140</v>
      </c>
      <c r="C52" s="3" t="s">
        <v>141</v>
      </c>
      <c r="D52" s="7">
        <v>85.57</v>
      </c>
      <c r="E52" s="7">
        <v>80</v>
      </c>
      <c r="F52" s="7">
        <v>90</v>
      </c>
      <c r="G52" s="8">
        <v>85.785</v>
      </c>
      <c r="H52" s="8">
        <f t="shared" si="3"/>
        <v>25.7355</v>
      </c>
      <c r="I52" s="3" t="s">
        <v>142</v>
      </c>
      <c r="J52" s="10">
        <f t="shared" si="4"/>
        <v>49.699999999999996</v>
      </c>
      <c r="K52" s="10">
        <f t="shared" si="5"/>
        <v>75.43549999999999</v>
      </c>
      <c r="L52" s="12" t="s">
        <v>18</v>
      </c>
      <c r="M52" s="6"/>
    </row>
    <row r="53" spans="1:13" ht="14.25">
      <c r="A53" s="3">
        <v>14</v>
      </c>
      <c r="B53" s="3" t="s">
        <v>143</v>
      </c>
      <c r="C53" s="3" t="s">
        <v>144</v>
      </c>
      <c r="D53" s="7">
        <v>85.25</v>
      </c>
      <c r="E53" s="7">
        <v>84</v>
      </c>
      <c r="F53" s="7">
        <v>75</v>
      </c>
      <c r="G53" s="8">
        <v>81.925</v>
      </c>
      <c r="H53" s="8">
        <f t="shared" si="3"/>
        <v>24.577499999999997</v>
      </c>
      <c r="I53" s="3" t="s">
        <v>145</v>
      </c>
      <c r="J53" s="10">
        <f t="shared" si="4"/>
        <v>50.81999999999999</v>
      </c>
      <c r="K53" s="10">
        <f t="shared" si="5"/>
        <v>75.3975</v>
      </c>
      <c r="L53" s="12" t="s">
        <v>18</v>
      </c>
      <c r="M53" s="6"/>
    </row>
    <row r="54" spans="1:13" ht="14.25">
      <c r="A54" s="3">
        <v>15</v>
      </c>
      <c r="B54" s="3" t="s">
        <v>146</v>
      </c>
      <c r="C54" s="3" t="s">
        <v>147</v>
      </c>
      <c r="D54" s="7">
        <v>79</v>
      </c>
      <c r="E54" s="7">
        <v>82.3333333333333</v>
      </c>
      <c r="F54" s="7">
        <v>66</v>
      </c>
      <c r="G54" s="8">
        <v>75.7666666666667</v>
      </c>
      <c r="H54" s="8">
        <f t="shared" si="3"/>
        <v>22.730000000000008</v>
      </c>
      <c r="I54" s="3" t="s">
        <v>148</v>
      </c>
      <c r="J54" s="10">
        <f t="shared" si="4"/>
        <v>52.21999999999999</v>
      </c>
      <c r="K54" s="10">
        <f t="shared" si="5"/>
        <v>74.95</v>
      </c>
      <c r="L54" s="12" t="s">
        <v>18</v>
      </c>
      <c r="M54" s="6"/>
    </row>
    <row r="55" spans="1:13" ht="14.25">
      <c r="A55" s="3">
        <v>16</v>
      </c>
      <c r="B55" s="3" t="s">
        <v>149</v>
      </c>
      <c r="C55" s="3" t="s">
        <v>150</v>
      </c>
      <c r="D55" s="7">
        <v>86.71</v>
      </c>
      <c r="E55" s="7">
        <v>74.3333333333333</v>
      </c>
      <c r="F55" s="7">
        <v>86</v>
      </c>
      <c r="G55" s="8">
        <v>84.0216666666667</v>
      </c>
      <c r="H55" s="8">
        <f t="shared" si="3"/>
        <v>25.20650000000001</v>
      </c>
      <c r="I55" s="3" t="s">
        <v>112</v>
      </c>
      <c r="J55" s="10">
        <f t="shared" si="4"/>
        <v>49.559999999999995</v>
      </c>
      <c r="K55" s="10">
        <f t="shared" si="5"/>
        <v>74.76650000000001</v>
      </c>
      <c r="L55" s="12" t="s">
        <v>18</v>
      </c>
      <c r="M55" s="6"/>
    </row>
    <row r="56" spans="1:13" ht="14.25">
      <c r="A56" s="3">
        <v>17</v>
      </c>
      <c r="B56" s="3" t="s">
        <v>151</v>
      </c>
      <c r="C56" s="3" t="s">
        <v>152</v>
      </c>
      <c r="D56" s="7">
        <v>85.63</v>
      </c>
      <c r="E56" s="7">
        <v>72</v>
      </c>
      <c r="F56" s="7">
        <v>75</v>
      </c>
      <c r="G56" s="8">
        <v>79.715</v>
      </c>
      <c r="H56" s="8">
        <f t="shared" si="3"/>
        <v>23.9145</v>
      </c>
      <c r="I56" s="3" t="s">
        <v>145</v>
      </c>
      <c r="J56" s="10">
        <f t="shared" si="4"/>
        <v>50.81999999999999</v>
      </c>
      <c r="K56" s="10">
        <f t="shared" si="5"/>
        <v>74.7345</v>
      </c>
      <c r="L56" s="12" t="s">
        <v>18</v>
      </c>
      <c r="M56" s="6"/>
    </row>
    <row r="57" spans="1:13" ht="14.25">
      <c r="A57" s="3">
        <v>18</v>
      </c>
      <c r="B57" s="3" t="s">
        <v>153</v>
      </c>
      <c r="C57" s="3" t="s">
        <v>154</v>
      </c>
      <c r="D57" s="7">
        <v>82.5</v>
      </c>
      <c r="E57" s="7">
        <v>81.6666666666667</v>
      </c>
      <c r="F57" s="7">
        <v>59</v>
      </c>
      <c r="G57" s="8">
        <v>75.2833333333333</v>
      </c>
      <c r="H57" s="8">
        <f t="shared" si="3"/>
        <v>22.58499999999999</v>
      </c>
      <c r="I57" s="3" t="s">
        <v>155</v>
      </c>
      <c r="J57" s="10">
        <f t="shared" si="4"/>
        <v>51.099999999999994</v>
      </c>
      <c r="K57" s="10">
        <f t="shared" si="5"/>
        <v>73.68499999999999</v>
      </c>
      <c r="L57" s="12" t="s">
        <v>18</v>
      </c>
      <c r="M57" s="6"/>
    </row>
    <row r="58" spans="1:13" ht="14.25">
      <c r="A58" s="3">
        <v>19</v>
      </c>
      <c r="B58" s="3" t="s">
        <v>156</v>
      </c>
      <c r="C58" s="3" t="s">
        <v>157</v>
      </c>
      <c r="D58" s="7">
        <v>87.125</v>
      </c>
      <c r="E58" s="7">
        <v>85.3333333333333</v>
      </c>
      <c r="F58" s="7">
        <v>67</v>
      </c>
      <c r="G58" s="8">
        <v>80.7291666666667</v>
      </c>
      <c r="H58" s="8">
        <f t="shared" si="3"/>
        <v>24.21875000000001</v>
      </c>
      <c r="I58" s="3" t="s">
        <v>103</v>
      </c>
      <c r="J58" s="10">
        <f t="shared" si="4"/>
        <v>49.419999999999995</v>
      </c>
      <c r="K58" s="10">
        <f t="shared" si="5"/>
        <v>73.63875</v>
      </c>
      <c r="L58" s="12" t="s">
        <v>18</v>
      </c>
      <c r="M58" s="6"/>
    </row>
    <row r="59" spans="1:13" ht="14.25">
      <c r="A59" s="3">
        <v>20</v>
      </c>
      <c r="B59" s="3" t="s">
        <v>158</v>
      </c>
      <c r="C59" s="3" t="s">
        <v>159</v>
      </c>
      <c r="D59" s="7">
        <v>82.59</v>
      </c>
      <c r="E59" s="7">
        <v>76.3333333333333</v>
      </c>
      <c r="F59" s="7">
        <v>63</v>
      </c>
      <c r="G59" s="8">
        <v>75.4616666666667</v>
      </c>
      <c r="H59" s="8">
        <f t="shared" si="3"/>
        <v>22.63850000000001</v>
      </c>
      <c r="I59" s="3" t="s">
        <v>145</v>
      </c>
      <c r="J59" s="10">
        <f t="shared" si="4"/>
        <v>50.81999999999999</v>
      </c>
      <c r="K59" s="10">
        <f t="shared" si="5"/>
        <v>73.4585</v>
      </c>
      <c r="L59" s="12" t="s">
        <v>18</v>
      </c>
      <c r="M59" s="6"/>
    </row>
    <row r="60" spans="1:13" ht="14.25">
      <c r="A60" s="3">
        <v>21</v>
      </c>
      <c r="B60" s="3" t="s">
        <v>160</v>
      </c>
      <c r="C60" s="3" t="s">
        <v>161</v>
      </c>
      <c r="D60" s="7">
        <v>91.14</v>
      </c>
      <c r="E60" s="7">
        <v>85</v>
      </c>
      <c r="F60" s="7">
        <v>63</v>
      </c>
      <c r="G60" s="8">
        <v>81.47</v>
      </c>
      <c r="H60" s="8">
        <f t="shared" si="3"/>
        <v>24.441</v>
      </c>
      <c r="I60" s="3" t="s">
        <v>162</v>
      </c>
      <c r="J60" s="10">
        <f t="shared" si="4"/>
        <v>49</v>
      </c>
      <c r="K60" s="10">
        <f t="shared" si="5"/>
        <v>73.441</v>
      </c>
      <c r="L60" s="12" t="s">
        <v>18</v>
      </c>
      <c r="M60" s="6"/>
    </row>
    <row r="61" spans="1:13" ht="14.25">
      <c r="A61" s="3">
        <v>22</v>
      </c>
      <c r="B61" s="3" t="s">
        <v>163</v>
      </c>
      <c r="C61" s="3" t="s">
        <v>164</v>
      </c>
      <c r="D61" s="7">
        <v>83.85</v>
      </c>
      <c r="E61" s="7">
        <v>75</v>
      </c>
      <c r="F61" s="7">
        <v>73</v>
      </c>
      <c r="G61" s="8">
        <v>78.825</v>
      </c>
      <c r="H61" s="8">
        <f t="shared" si="3"/>
        <v>23.6475</v>
      </c>
      <c r="I61" s="3" t="s">
        <v>142</v>
      </c>
      <c r="J61" s="10">
        <f t="shared" si="4"/>
        <v>49.699999999999996</v>
      </c>
      <c r="K61" s="10">
        <f t="shared" si="5"/>
        <v>73.3475</v>
      </c>
      <c r="L61" s="12" t="s">
        <v>18</v>
      </c>
      <c r="M61" s="6"/>
    </row>
    <row r="62" spans="1:13" ht="14.25">
      <c r="A62" s="3">
        <v>23</v>
      </c>
      <c r="B62" s="3" t="s">
        <v>165</v>
      </c>
      <c r="C62" s="3" t="s">
        <v>166</v>
      </c>
      <c r="D62" s="7">
        <v>82.5</v>
      </c>
      <c r="E62" s="7">
        <v>79</v>
      </c>
      <c r="F62" s="7">
        <v>73</v>
      </c>
      <c r="G62" s="8">
        <v>78.95</v>
      </c>
      <c r="H62" s="8">
        <f t="shared" si="3"/>
        <v>23.685</v>
      </c>
      <c r="I62" s="3" t="s">
        <v>103</v>
      </c>
      <c r="J62" s="10">
        <f t="shared" si="4"/>
        <v>49.419999999999995</v>
      </c>
      <c r="K62" s="10">
        <f t="shared" si="5"/>
        <v>73.10499999999999</v>
      </c>
      <c r="L62" s="2" t="s">
        <v>73</v>
      </c>
      <c r="M62" s="6"/>
    </row>
    <row r="63" spans="1:13" ht="14.25">
      <c r="A63" s="3">
        <v>24</v>
      </c>
      <c r="B63" s="3" t="s">
        <v>167</v>
      </c>
      <c r="C63" s="3" t="s">
        <v>168</v>
      </c>
      <c r="D63" s="7">
        <v>83.13</v>
      </c>
      <c r="E63" s="7">
        <v>85</v>
      </c>
      <c r="F63" s="7">
        <v>68</v>
      </c>
      <c r="G63" s="8">
        <v>78.965</v>
      </c>
      <c r="H63" s="8">
        <f t="shared" si="3"/>
        <v>23.6895</v>
      </c>
      <c r="I63" s="3" t="s">
        <v>169</v>
      </c>
      <c r="J63" s="10">
        <f t="shared" si="4"/>
        <v>49.28</v>
      </c>
      <c r="K63" s="10">
        <f t="shared" si="5"/>
        <v>72.9695</v>
      </c>
      <c r="L63" s="2" t="s">
        <v>73</v>
      </c>
      <c r="M63" s="6"/>
    </row>
    <row r="64" spans="1:13" ht="14.25">
      <c r="A64" s="3">
        <v>25</v>
      </c>
      <c r="B64" s="3" t="s">
        <v>170</v>
      </c>
      <c r="C64" s="3" t="s">
        <v>171</v>
      </c>
      <c r="D64" s="7">
        <v>79.5</v>
      </c>
      <c r="E64" s="7">
        <v>81.3333333333333</v>
      </c>
      <c r="F64" s="7">
        <v>61</v>
      </c>
      <c r="G64" s="8">
        <v>74.3166666666667</v>
      </c>
      <c r="H64" s="8">
        <f t="shared" si="3"/>
        <v>22.295000000000012</v>
      </c>
      <c r="I64" s="3" t="s">
        <v>68</v>
      </c>
      <c r="J64" s="10">
        <f t="shared" si="4"/>
        <v>49.980000000000004</v>
      </c>
      <c r="K64" s="10">
        <f t="shared" si="5"/>
        <v>72.27500000000002</v>
      </c>
      <c r="L64" s="2" t="s">
        <v>73</v>
      </c>
      <c r="M64" s="6"/>
    </row>
    <row r="65" spans="1:13" ht="14.25">
      <c r="A65" s="3">
        <v>26</v>
      </c>
      <c r="B65" s="3" t="s">
        <v>172</v>
      </c>
      <c r="C65" s="3" t="s">
        <v>173</v>
      </c>
      <c r="D65" s="7">
        <v>85.79</v>
      </c>
      <c r="E65" s="7">
        <v>90.6666666666667</v>
      </c>
      <c r="F65" s="7">
        <v>30</v>
      </c>
      <c r="G65" s="8">
        <v>70.0283333333333</v>
      </c>
      <c r="H65" s="8">
        <f t="shared" si="3"/>
        <v>21.008499999999987</v>
      </c>
      <c r="I65" s="3" t="s">
        <v>155</v>
      </c>
      <c r="J65" s="10">
        <f t="shared" si="4"/>
        <v>51.099999999999994</v>
      </c>
      <c r="K65" s="10">
        <f t="shared" si="5"/>
        <v>72.10849999999998</v>
      </c>
      <c r="L65" s="2" t="s">
        <v>73</v>
      </c>
      <c r="M65" s="6"/>
    </row>
    <row r="66" spans="1:13" ht="14.25">
      <c r="A66" s="3">
        <v>27</v>
      </c>
      <c r="B66" s="3" t="s">
        <v>174</v>
      </c>
      <c r="C66" s="3" t="s">
        <v>175</v>
      </c>
      <c r="D66" s="7">
        <v>80</v>
      </c>
      <c r="E66" s="7">
        <v>78.6666666666667</v>
      </c>
      <c r="F66" s="7">
        <v>64</v>
      </c>
      <c r="G66" s="8">
        <v>74.9333333333333</v>
      </c>
      <c r="H66" s="8">
        <f t="shared" si="3"/>
        <v>22.479999999999986</v>
      </c>
      <c r="I66" s="3" t="s">
        <v>169</v>
      </c>
      <c r="J66" s="10">
        <f t="shared" si="4"/>
        <v>49.28</v>
      </c>
      <c r="K66" s="10">
        <f t="shared" si="5"/>
        <v>71.75999999999999</v>
      </c>
      <c r="L66" s="2" t="s">
        <v>73</v>
      </c>
      <c r="M66" s="6"/>
    </row>
    <row r="67" spans="1:13" ht="14.25">
      <c r="A67" s="3">
        <v>28</v>
      </c>
      <c r="B67" s="3" t="s">
        <v>176</v>
      </c>
      <c r="C67" s="3" t="s">
        <v>177</v>
      </c>
      <c r="D67" s="7">
        <v>72.38</v>
      </c>
      <c r="E67" s="7">
        <v>81.6666666666667</v>
      </c>
      <c r="F67" s="7">
        <v>73</v>
      </c>
      <c r="G67" s="8">
        <v>74.4233333333333</v>
      </c>
      <c r="H67" s="8">
        <f t="shared" si="3"/>
        <v>22.32699999999999</v>
      </c>
      <c r="I67" s="3" t="s">
        <v>103</v>
      </c>
      <c r="J67" s="10">
        <f t="shared" si="4"/>
        <v>49.419999999999995</v>
      </c>
      <c r="K67" s="10">
        <f t="shared" si="5"/>
        <v>71.74699999999999</v>
      </c>
      <c r="L67" s="2" t="s">
        <v>73</v>
      </c>
      <c r="M67" s="6"/>
    </row>
    <row r="68" spans="1:13" ht="14.25">
      <c r="A68" s="3">
        <v>29</v>
      </c>
      <c r="B68" s="3" t="s">
        <v>178</v>
      </c>
      <c r="C68" s="3" t="s">
        <v>179</v>
      </c>
      <c r="D68" s="7">
        <v>73.29</v>
      </c>
      <c r="E68" s="7">
        <v>74.3333333333333</v>
      </c>
      <c r="F68" s="7">
        <v>52</v>
      </c>
      <c r="G68" s="8">
        <v>67.1116666666667</v>
      </c>
      <c r="H68" s="8">
        <f t="shared" si="3"/>
        <v>20.13350000000001</v>
      </c>
      <c r="I68" s="3" t="s">
        <v>68</v>
      </c>
      <c r="J68" s="10">
        <f t="shared" si="4"/>
        <v>49.980000000000004</v>
      </c>
      <c r="K68" s="10">
        <f t="shared" si="5"/>
        <v>70.11350000000002</v>
      </c>
      <c r="L68" s="2" t="s">
        <v>73</v>
      </c>
      <c r="M68" s="6"/>
    </row>
    <row r="69" spans="1:13" ht="14.25">
      <c r="A69" s="3">
        <v>30</v>
      </c>
      <c r="B69" s="3" t="s">
        <v>180</v>
      </c>
      <c r="C69" s="3" t="s">
        <v>181</v>
      </c>
      <c r="D69" s="7">
        <v>76</v>
      </c>
      <c r="E69" s="7">
        <v>68.3333333333333</v>
      </c>
      <c r="F69" s="7">
        <v>59</v>
      </c>
      <c r="G69" s="8">
        <v>69.3666666666667</v>
      </c>
      <c r="H69" s="8">
        <f t="shared" si="3"/>
        <v>20.81000000000001</v>
      </c>
      <c r="I69" s="3" t="s">
        <v>182</v>
      </c>
      <c r="J69" s="10">
        <f t="shared" si="4"/>
        <v>48.71999999999999</v>
      </c>
      <c r="K69" s="10">
        <f t="shared" si="5"/>
        <v>69.53</v>
      </c>
      <c r="L69" s="2" t="s">
        <v>73</v>
      </c>
      <c r="M69" s="6"/>
    </row>
    <row r="70" spans="1:13" ht="14.25">
      <c r="A70" s="3">
        <v>31</v>
      </c>
      <c r="B70" s="3" t="s">
        <v>183</v>
      </c>
      <c r="C70" s="3" t="s">
        <v>184</v>
      </c>
      <c r="D70" s="7">
        <v>75.71</v>
      </c>
      <c r="E70" s="7">
        <v>82</v>
      </c>
      <c r="F70" s="7">
        <v>49</v>
      </c>
      <c r="G70" s="8">
        <v>68.955</v>
      </c>
      <c r="H70" s="8">
        <f t="shared" si="3"/>
        <v>20.6865</v>
      </c>
      <c r="I70" s="3" t="s">
        <v>185</v>
      </c>
      <c r="J70" s="10">
        <f t="shared" si="4"/>
        <v>48.3</v>
      </c>
      <c r="K70" s="10">
        <f t="shared" si="5"/>
        <v>68.98649999999999</v>
      </c>
      <c r="L70" s="2" t="s">
        <v>73</v>
      </c>
      <c r="M70" s="13"/>
    </row>
    <row r="71" spans="1:13" ht="14.25">
      <c r="A71" s="3">
        <v>32</v>
      </c>
      <c r="B71" s="3" t="s">
        <v>186</v>
      </c>
      <c r="C71" s="3" t="s">
        <v>187</v>
      </c>
      <c r="D71" s="7">
        <v>78.88</v>
      </c>
      <c r="E71" s="7">
        <v>74.3333333333333</v>
      </c>
      <c r="F71" s="7">
        <v>30</v>
      </c>
      <c r="G71" s="8">
        <v>63.3066666666667</v>
      </c>
      <c r="H71" s="8">
        <f t="shared" si="3"/>
        <v>18.992000000000008</v>
      </c>
      <c r="I71" s="3" t="s">
        <v>103</v>
      </c>
      <c r="J71" s="10">
        <f t="shared" si="4"/>
        <v>49.419999999999995</v>
      </c>
      <c r="K71" s="10">
        <f t="shared" si="5"/>
        <v>68.412</v>
      </c>
      <c r="L71" s="2" t="s">
        <v>73</v>
      </c>
      <c r="M71" s="13"/>
    </row>
    <row r="72" spans="1:13" ht="14.25">
      <c r="A72" s="3">
        <v>1</v>
      </c>
      <c r="B72" s="3" t="s">
        <v>188</v>
      </c>
      <c r="C72" s="3" t="s">
        <v>189</v>
      </c>
      <c r="D72" s="7">
        <v>85.5</v>
      </c>
      <c r="E72" s="7">
        <v>61</v>
      </c>
      <c r="F72" s="7">
        <v>82</v>
      </c>
      <c r="G72" s="8">
        <v>79.55</v>
      </c>
      <c r="H72" s="8">
        <f t="shared" si="3"/>
        <v>23.865</v>
      </c>
      <c r="I72" s="9" t="s">
        <v>190</v>
      </c>
      <c r="J72" s="10">
        <f t="shared" si="4"/>
        <v>47.31999999999999</v>
      </c>
      <c r="K72" s="10">
        <f t="shared" si="5"/>
        <v>71.18499999999999</v>
      </c>
      <c r="L72" s="12" t="s">
        <v>18</v>
      </c>
      <c r="M72" s="15" t="s">
        <v>87</v>
      </c>
    </row>
    <row r="73" spans="1:13" ht="14.25">
      <c r="A73" s="3">
        <v>2</v>
      </c>
      <c r="B73" s="3" t="s">
        <v>191</v>
      </c>
      <c r="C73" s="3" t="s">
        <v>192</v>
      </c>
      <c r="D73" s="7">
        <v>83.13</v>
      </c>
      <c r="E73" s="7">
        <v>65.3333333333333</v>
      </c>
      <c r="F73" s="7">
        <v>50</v>
      </c>
      <c r="G73" s="8">
        <v>69.6316666666667</v>
      </c>
      <c r="H73" s="8">
        <f t="shared" si="3"/>
        <v>20.88950000000001</v>
      </c>
      <c r="I73" s="9" t="s">
        <v>193</v>
      </c>
      <c r="J73" s="10">
        <f t="shared" si="4"/>
        <v>47.74</v>
      </c>
      <c r="K73" s="10">
        <f t="shared" si="5"/>
        <v>68.62950000000001</v>
      </c>
      <c r="L73" s="12" t="s">
        <v>18</v>
      </c>
      <c r="M73" s="15" t="s">
        <v>194</v>
      </c>
    </row>
    <row r="74" spans="1:13" ht="21">
      <c r="A74" s="19" t="s">
        <v>195</v>
      </c>
      <c r="B74" s="17"/>
      <c r="C74" s="17"/>
      <c r="D74" s="18"/>
      <c r="E74" s="18"/>
      <c r="F74" s="18"/>
      <c r="G74" s="18"/>
      <c r="H74" s="18"/>
      <c r="I74" s="17"/>
      <c r="J74" s="18"/>
      <c r="K74" s="18"/>
      <c r="L74" s="18"/>
      <c r="M74" s="17"/>
    </row>
    <row r="75" spans="1:13" ht="25.5">
      <c r="A75" s="3" t="s">
        <v>2</v>
      </c>
      <c r="B75" s="3" t="s">
        <v>3</v>
      </c>
      <c r="C75" s="3" t="s">
        <v>4</v>
      </c>
      <c r="D75" s="4" t="s">
        <v>5</v>
      </c>
      <c r="E75" s="4" t="s">
        <v>6</v>
      </c>
      <c r="F75" s="4" t="s">
        <v>7</v>
      </c>
      <c r="G75" s="5" t="s">
        <v>8</v>
      </c>
      <c r="H75" s="5" t="s">
        <v>9</v>
      </c>
      <c r="I75" s="2" t="s">
        <v>10</v>
      </c>
      <c r="J75" s="5" t="s">
        <v>11</v>
      </c>
      <c r="K75" s="5" t="s">
        <v>12</v>
      </c>
      <c r="L75" s="11" t="s">
        <v>13</v>
      </c>
      <c r="M75" s="2" t="s">
        <v>14</v>
      </c>
    </row>
    <row r="76" spans="1:13" ht="14.25">
      <c r="A76" s="6">
        <v>1</v>
      </c>
      <c r="B76" s="3" t="s">
        <v>196</v>
      </c>
      <c r="C76" s="3" t="s">
        <v>197</v>
      </c>
      <c r="D76" s="7">
        <v>83.29</v>
      </c>
      <c r="E76" s="7">
        <v>78.6666666666667</v>
      </c>
      <c r="F76" s="7">
        <v>80</v>
      </c>
      <c r="G76" s="8">
        <v>81.37833333333334</v>
      </c>
      <c r="H76" s="8">
        <f>G76*0.3</f>
        <v>24.413500000000003</v>
      </c>
      <c r="I76" s="3" t="s">
        <v>169</v>
      </c>
      <c r="J76" s="10">
        <f>I76/5*0.7</f>
        <v>49.28</v>
      </c>
      <c r="K76" s="10">
        <f>H76+J76</f>
        <v>73.6935</v>
      </c>
      <c r="L76" s="12" t="s">
        <v>18</v>
      </c>
      <c r="M76" s="2" t="s">
        <v>198</v>
      </c>
    </row>
    <row r="77" spans="1:13" ht="14.25">
      <c r="A77" s="6">
        <v>2</v>
      </c>
      <c r="B77" s="3" t="s">
        <v>199</v>
      </c>
      <c r="C77" s="3" t="s">
        <v>200</v>
      </c>
      <c r="D77" s="7">
        <v>85.14</v>
      </c>
      <c r="E77" s="7">
        <v>70.3333333333333</v>
      </c>
      <c r="F77" s="7">
        <v>76</v>
      </c>
      <c r="G77" s="8">
        <v>79.43666666666667</v>
      </c>
      <c r="H77" s="8">
        <f>G77*0.3</f>
        <v>23.831</v>
      </c>
      <c r="I77" s="3" t="s">
        <v>109</v>
      </c>
      <c r="J77" s="10">
        <f>I77/5*0.7</f>
        <v>48.85999999999999</v>
      </c>
      <c r="K77" s="10">
        <f>H77+J77</f>
        <v>72.69099999999999</v>
      </c>
      <c r="L77" s="12" t="s">
        <v>18</v>
      </c>
      <c r="M77" s="2" t="s">
        <v>198</v>
      </c>
    </row>
    <row r="78" spans="1:13" ht="14.25">
      <c r="A78" s="6">
        <v>3</v>
      </c>
      <c r="B78" s="3" t="s">
        <v>201</v>
      </c>
      <c r="C78" s="3" t="s">
        <v>202</v>
      </c>
      <c r="D78" s="7">
        <v>79</v>
      </c>
      <c r="E78" s="7">
        <v>86.6666666666667</v>
      </c>
      <c r="F78" s="7">
        <v>68</v>
      </c>
      <c r="G78" s="8">
        <v>77.23333333333335</v>
      </c>
      <c r="H78" s="8">
        <f>G78*0.3</f>
        <v>23.170000000000005</v>
      </c>
      <c r="I78" s="6">
        <v>346</v>
      </c>
      <c r="J78" s="10">
        <f>I78/5*0.7</f>
        <v>48.44</v>
      </c>
      <c r="K78" s="10">
        <f>H78+J78</f>
        <v>71.61</v>
      </c>
      <c r="L78" s="2" t="s">
        <v>73</v>
      </c>
      <c r="M78" s="2" t="s">
        <v>198</v>
      </c>
    </row>
    <row r="80" spans="1:13" ht="60.75" customHeight="1">
      <c r="A80" s="16" t="s">
        <v>203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</sheetData>
  <sheetProtection/>
  <mergeCells count="5">
    <mergeCell ref="A80:M80"/>
    <mergeCell ref="A1:M1"/>
    <mergeCell ref="A2:M2"/>
    <mergeCell ref="A38:M38"/>
    <mergeCell ref="A74:M74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dcterms:created xsi:type="dcterms:W3CDTF">2017-03-20T01:29:32Z</dcterms:created>
  <dcterms:modified xsi:type="dcterms:W3CDTF">2017-04-14T03:16:55Z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